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CCF27CF5-0467-4EE9-A2F0-09CAC98BC47B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8" yWindow="-108" windowWidth="19416" windowHeight="1029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46" i="1"/>
  <c r="C44" i="1"/>
  <c r="C45" i="1"/>
  <c r="C64" i="1"/>
  <c r="C56" i="1" l="1"/>
  <c r="C55" i="1" s="1"/>
  <c r="D56" i="1"/>
  <c r="D55" i="1" s="1"/>
  <c r="D51" i="1"/>
  <c r="C51" i="1"/>
  <c r="C50" i="1" s="1"/>
  <c r="D50" i="1" l="1"/>
  <c r="D43" i="1"/>
  <c r="C43" i="1"/>
  <c r="D39" i="1"/>
  <c r="C39" i="1"/>
  <c r="D19" i="1"/>
  <c r="C19" i="1"/>
  <c r="D8" i="1"/>
  <c r="C8" i="1"/>
  <c r="D47" i="1" l="1"/>
  <c r="C36" i="1"/>
  <c r="C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<sst xmlns="http://schemas.openxmlformats.org/spreadsheetml/2006/main" count="64" uniqueCount="56">
  <si>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</si>
  <si>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</si>
  <si>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</si>
  <si>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</si>
  <si>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</si>
  <si>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</si>
  <si>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</si>
  <si>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</si>
  <si>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</si>
  <si>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</si>
  <si>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</si>
  <si>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</si>
  <si>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</si>
  <si>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</si>
  <si>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</si>
  <si>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</si>
  <si>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</si>
  <si>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</si>
  <si>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</si>
  <si>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</si>
  <si>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</si>
  <si>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</si>
  <si>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</si>
  <si>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</si>
  <si>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</si>
  <si>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</si>
  <si>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</si>
  <si>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</si>
  <si>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</si>
  <si>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</si>
  <si>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</si>
  <si>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</si>
  <si>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</si>
  <si>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</si>
  <si>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</si>
  <si>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</si>
  <si>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</si>
  <si>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</si>
  <si>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</si>
  <si>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</si>
  <si>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</si>
  <si>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</si>
  <si>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</si>
  <si>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</si>
  <si>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</si>
  <si>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</si>
  <si>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</si>
  <si>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</si>
  <si>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</si>
  <si>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Elaboro:</t>
  </si>
  <si>
    <t>FONDO AUXILIAR PARA LA ADMINISTRACIÓN DE JUSTICIA</t>
  </si>
  <si>
    <t>Directora del Fondo Auxiliar para la Administración de Justicia</t>
  </si>
  <si>
    <t>L.C.P. Georgina Sanchez Oceguera</t>
  </si>
  <si>
    <t>2023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</si>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</sst>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4" fontId="2" fillId="0" borderId="0" xfId="0" applyNumberFormat="1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31" zoomScale="92" zoomScaleNormal="92" workbookViewId="0">
      <selection activeCell="C47" sqref="C47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/>
    <col min="6" max="6" width="12.88671875" style="2" bestFit="1" customWidth="1"/>
    <col min="7" max="16384" width="11.441406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0" t="s">
        <v>50</v>
      </c>
      <c r="C2" s="51"/>
      <c r="D2" s="52"/>
      <c r="E2" s="1"/>
      <c r="F2" s="1"/>
      <c r="G2" s="1"/>
      <c r="H2" s="1"/>
      <c r="I2" s="1"/>
    </row>
    <row r="3" spans="1:9" x14ac:dyDescent="0.25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6" thickBot="1" x14ac:dyDescent="0.3">
      <c r="A4" s="1"/>
      <c r="B4" s="56" t="s">
        <v>55</v>
      </c>
      <c r="C4" s="57"/>
      <c r="D4" s="58"/>
      <c r="E4" s="1"/>
      <c r="F4" s="1"/>
      <c r="G4" s="1"/>
      <c r="H4" s="1"/>
      <c r="I4" s="1"/>
    </row>
    <row r="5" spans="1:9" ht="12.6" thickBot="1" x14ac:dyDescent="0.3">
      <c r="A5" s="1"/>
      <c r="B5" s="35"/>
      <c r="C5" s="36" t="s">
        <v>54</v>
      </c>
      <c r="D5" s="37" t="s">
        <v>53</v>
      </c>
      <c r="E5" s="1"/>
      <c r="F5" s="1"/>
      <c r="G5" s="1"/>
      <c r="H5" s="1"/>
      <c r="I5" s="1"/>
    </row>
    <row r="6" spans="1:9" x14ac:dyDescent="0.25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5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2</v>
      </c>
      <c r="C8" s="3">
        <f>SUM(C9:C18)</f>
        <v>178599522.93000001</v>
      </c>
      <c r="D8" s="19">
        <f>SUM(D9:D18)</f>
        <v>122613327.75</v>
      </c>
      <c r="E8" s="1"/>
      <c r="F8" s="1"/>
      <c r="G8" s="1"/>
      <c r="H8" s="1"/>
      <c r="I8" s="1"/>
    </row>
    <row r="9" spans="1:9" x14ac:dyDescent="0.25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5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6</v>
      </c>
      <c r="C12" s="9">
        <v>5333404.1900000004</v>
      </c>
      <c r="D12" s="21">
        <v>5231213.5</v>
      </c>
      <c r="E12" s="1"/>
      <c r="F12" s="1"/>
      <c r="G12" s="1"/>
      <c r="H12" s="1"/>
      <c r="I12" s="1"/>
    </row>
    <row r="13" spans="1:9" x14ac:dyDescent="0.25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5">
      <c r="A14" s="1"/>
      <c r="B14" s="20" t="s">
        <v>8</v>
      </c>
      <c r="C14" s="9">
        <v>2855235.73</v>
      </c>
      <c r="D14" s="21">
        <v>47839407.909999996</v>
      </c>
      <c r="E14" s="1"/>
      <c r="F14" s="1"/>
      <c r="G14" s="1"/>
      <c r="H14" s="1"/>
      <c r="I14" s="1"/>
    </row>
    <row r="15" spans="1:9" x14ac:dyDescent="0.25">
      <c r="A15" s="1"/>
      <c r="B15" s="20" t="s">
        <v>9</v>
      </c>
      <c r="C15" s="9">
        <v>0</v>
      </c>
      <c r="D15" s="21">
        <v>0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10</v>
      </c>
      <c r="C16" s="9">
        <v>41075512.390000001</v>
      </c>
      <c r="D16" s="21">
        <v>0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11</v>
      </c>
      <c r="C17" s="9">
        <v>59100587</v>
      </c>
      <c r="D17" s="21">
        <v>0</v>
      </c>
      <c r="E17" s="1"/>
      <c r="F17" s="1"/>
      <c r="G17" s="1"/>
      <c r="H17" s="1"/>
      <c r="I17" s="1"/>
    </row>
    <row r="18" spans="1:9" x14ac:dyDescent="0.25">
      <c r="A18" s="1"/>
      <c r="B18" s="20" t="s">
        <v>12</v>
      </c>
      <c r="C18" s="9">
        <v>70234783.620000005</v>
      </c>
      <c r="D18" s="21">
        <v>69542706.340000004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13</v>
      </c>
      <c r="C19" s="3">
        <f>SUM(C20:C35)</f>
        <v>8458917.6999999993</v>
      </c>
      <c r="D19" s="19">
        <f>SUM(D20:D35)</f>
        <v>7810513.5999999996</v>
      </c>
      <c r="E19" s="1"/>
      <c r="F19" s="1"/>
      <c r="G19" s="1"/>
      <c r="H19" s="1"/>
      <c r="I19" s="1"/>
    </row>
    <row r="20" spans="1:9" x14ac:dyDescent="0.25">
      <c r="A20" s="1"/>
      <c r="B20" s="20" t="s">
        <v>14</v>
      </c>
      <c r="C20" s="9">
        <v>5531750</v>
      </c>
      <c r="D20" s="21">
        <v>6215000</v>
      </c>
      <c r="E20" s="1"/>
      <c r="F20" s="1"/>
      <c r="G20" s="1"/>
      <c r="H20" s="1"/>
      <c r="I20" s="1"/>
    </row>
    <row r="21" spans="1:9" x14ac:dyDescent="0.25">
      <c r="A21" s="1"/>
      <c r="B21" s="20" t="s">
        <v>15</v>
      </c>
      <c r="C21" s="9">
        <v>290537.08</v>
      </c>
      <c r="D21" s="21">
        <v>0</v>
      </c>
      <c r="E21" s="1"/>
      <c r="F21" s="1"/>
      <c r="G21" s="1"/>
      <c r="H21" s="1"/>
      <c r="I21" s="1"/>
    </row>
    <row r="22" spans="1:9" x14ac:dyDescent="0.25">
      <c r="A22" s="1"/>
      <c r="B22" s="20" t="s">
        <v>16</v>
      </c>
      <c r="C22" s="9">
        <v>1711430.62</v>
      </c>
      <c r="D22" s="21">
        <v>1595513.6</v>
      </c>
      <c r="E22" s="1"/>
      <c r="F22" s="4"/>
      <c r="G22" s="1"/>
      <c r="H22" s="1"/>
      <c r="I22" s="1"/>
    </row>
    <row r="23" spans="1:9" x14ac:dyDescent="0.25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5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5">
      <c r="A26" s="1"/>
      <c r="B26" s="20" t="s">
        <v>20</v>
      </c>
      <c r="C26" s="9">
        <v>925200</v>
      </c>
      <c r="D26" s="21">
        <v>0</v>
      </c>
      <c r="E26" s="1"/>
      <c r="F26" s="1"/>
      <c r="G26" s="1"/>
      <c r="H26" s="1"/>
      <c r="I26" s="1"/>
    </row>
    <row r="27" spans="1:9" x14ac:dyDescent="0.25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28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5">
      <c r="A36" s="1"/>
      <c r="B36" s="22" t="s">
        <v>29</v>
      </c>
      <c r="C36" s="5">
        <f>C8-C19</f>
        <v>170140605.23000002</v>
      </c>
      <c r="D36" s="23">
        <f>SUM(D8-D19)</f>
        <v>114802814.15000001</v>
      </c>
      <c r="E36" s="1"/>
      <c r="F36" s="1"/>
      <c r="G36" s="1"/>
      <c r="H36" s="1"/>
      <c r="I36" s="1"/>
    </row>
    <row r="37" spans="1:9" x14ac:dyDescent="0.25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5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13</v>
      </c>
      <c r="C43" s="6">
        <f>SUM(C44:C46)</f>
        <v>38961413.18</v>
      </c>
      <c r="D43" s="24">
        <f>SUM(D44:D46)</f>
        <v>27013551.539999999</v>
      </c>
      <c r="E43" s="1"/>
      <c r="F43" s="1"/>
      <c r="G43" s="1"/>
      <c r="H43" s="1"/>
      <c r="I43" s="1"/>
    </row>
    <row r="44" spans="1:9" x14ac:dyDescent="0.25">
      <c r="A44" s="1"/>
      <c r="B44" s="25" t="s">
        <v>30</v>
      </c>
      <c r="C44" s="10">
        <f>18676987.94-1935143.96</f>
        <v>16741843.98</v>
      </c>
      <c r="D44" s="26">
        <v>0</v>
      </c>
      <c r="E44" s="1"/>
      <c r="F44" s="1"/>
      <c r="G44" s="1"/>
      <c r="H44" s="1"/>
      <c r="I44" s="1"/>
    </row>
    <row r="45" spans="1:9" x14ac:dyDescent="0.25">
      <c r="A45" s="1"/>
      <c r="B45" s="25" t="s">
        <v>32</v>
      </c>
      <c r="C45" s="10">
        <f>6706135.4+143550</f>
        <v>6849685.4000000004</v>
      </c>
      <c r="D45" s="26">
        <v>27013551.539999999</v>
      </c>
      <c r="E45" s="1"/>
      <c r="F45" s="1"/>
      <c r="G45" s="1"/>
      <c r="H45" s="1"/>
      <c r="I45" s="1"/>
    </row>
    <row r="46" spans="1:9" x14ac:dyDescent="0.25">
      <c r="A46" s="1"/>
      <c r="B46" s="25" t="s">
        <v>34</v>
      </c>
      <c r="C46" s="10">
        <f>16430205.37-1060321.57</f>
        <v>15369883.799999999</v>
      </c>
      <c r="D46" s="26">
        <v>0</v>
      </c>
      <c r="E46" s="1"/>
      <c r="F46" s="1"/>
      <c r="G46" s="1"/>
      <c r="H46" s="1"/>
      <c r="I46" s="1"/>
    </row>
    <row r="47" spans="1:9" x14ac:dyDescent="0.25">
      <c r="A47" s="1"/>
      <c r="B47" s="22" t="s">
        <v>35</v>
      </c>
      <c r="C47" s="6">
        <f>C39-C43</f>
        <v>-38961413.18</v>
      </c>
      <c r="D47" s="24">
        <f>D39-D43</f>
        <v>-27013551.539999999</v>
      </c>
      <c r="E47" s="1"/>
      <c r="F47" s="1"/>
      <c r="G47" s="1"/>
      <c r="H47" s="1"/>
      <c r="I47" s="1"/>
    </row>
    <row r="48" spans="1:9" x14ac:dyDescent="0.25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5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2</v>
      </c>
      <c r="C50" s="8">
        <f>SUM(C51+C54)</f>
        <v>71671042.980000004</v>
      </c>
      <c r="D50" s="27">
        <f>SUM(D51+D54)</f>
        <v>43834844.409999996</v>
      </c>
      <c r="E50" s="1"/>
      <c r="F50" s="1"/>
      <c r="G50" s="1"/>
      <c r="H50" s="1"/>
      <c r="I50" s="1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39</v>
      </c>
      <c r="C53" s="9"/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40</v>
      </c>
      <c r="C54" s="9">
        <v>71671042.980000004</v>
      </c>
      <c r="D54" s="21">
        <v>43834844.409999996</v>
      </c>
      <c r="E54" s="1"/>
      <c r="F54" s="1"/>
      <c r="G54" s="1"/>
      <c r="H54" s="1"/>
      <c r="I54" s="1"/>
    </row>
    <row r="55" spans="1:9" x14ac:dyDescent="0.25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5">
      <c r="A60" s="1"/>
      <c r="B60" s="22" t="s">
        <v>43</v>
      </c>
      <c r="C60" s="8">
        <f>C50-C55</f>
        <v>71671042.980000004</v>
      </c>
      <c r="D60" s="27">
        <f>D50-D55</f>
        <v>43834844.409999996</v>
      </c>
      <c r="E60" s="1"/>
      <c r="F60" s="1"/>
      <c r="G60" s="1"/>
      <c r="H60" s="1"/>
      <c r="I60" s="1"/>
    </row>
    <row r="61" spans="1:9" x14ac:dyDescent="0.25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48</v>
      </c>
      <c r="C62" s="5">
        <f>SUM(C60,C47,C36)</f>
        <v>202850235.03000003</v>
      </c>
      <c r="D62" s="32">
        <f>SUM(D60,D47,D36)</f>
        <v>131624107.02000001</v>
      </c>
      <c r="E62" s="1"/>
      <c r="F62" s="1"/>
      <c r="G62" s="1"/>
      <c r="H62" s="1"/>
      <c r="I62" s="1"/>
    </row>
    <row r="63" spans="1:9" x14ac:dyDescent="0.25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5">
      <c r="A64" s="1"/>
      <c r="B64" s="22" t="s">
        <v>44</v>
      </c>
      <c r="C64" s="12">
        <f>50000+628450390.77+212573.38</f>
        <v>628712964.14999998</v>
      </c>
      <c r="D64" s="33">
        <v>497088857.13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45</v>
      </c>
      <c r="C65" s="12">
        <f>80113345.26+751449853.92</f>
        <v>831563199.17999995</v>
      </c>
      <c r="D65" s="33">
        <v>628712964.14999998</v>
      </c>
      <c r="E65" s="1"/>
      <c r="F65" s="1"/>
      <c r="G65" s="1"/>
      <c r="H65" s="1"/>
      <c r="I65" s="1"/>
    </row>
    <row r="66" spans="1:9" ht="12.6" thickBot="1" x14ac:dyDescent="0.3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3.2" x14ac:dyDescent="0.25">
      <c r="B68" s="38"/>
      <c r="C68" s="43"/>
    </row>
    <row r="69" spans="1:9" s="39" customFormat="1" ht="12.6" thickBot="1" x14ac:dyDescent="0.3">
      <c r="B69" s="42"/>
    </row>
    <row r="70" spans="1:9" s="39" customFormat="1" x14ac:dyDescent="0.25">
      <c r="B70" s="39" t="s">
        <v>49</v>
      </c>
    </row>
    <row r="71" spans="1:9" s="39" customFormat="1" x14ac:dyDescent="0.25">
      <c r="B71" s="39" t="s">
        <v>52</v>
      </c>
    </row>
    <row r="72" spans="1:9" s="39" customFormat="1" ht="14.4" x14ac:dyDescent="0.3">
      <c r="B72" s="39" t="s">
        <v>51</v>
      </c>
      <c r="D72" s="40"/>
    </row>
    <row r="73" spans="1:9" s="39" customFormat="1" x14ac:dyDescent="0.25"/>
    <row r="74" spans="1:9" s="39" customFormat="1" x14ac:dyDescent="0.25"/>
    <row r="75" spans="1:9" s="39" customFormat="1" x14ac:dyDescent="0.25"/>
    <row r="76" spans="1:9" s="39" customFormat="1" x14ac:dyDescent="0.25"/>
    <row r="77" spans="1:9" s="39" customFormat="1" x14ac:dyDescent="0.25"/>
    <row r="78" spans="1:9" s="39" customFormat="1" x14ac:dyDescent="0.25"/>
    <row r="79" spans="1:9" s="39" customFormat="1" x14ac:dyDescent="0.25"/>
    <row r="80" spans="1:9" s="39" customFormat="1" x14ac:dyDescent="0.25"/>
    <row r="81" s="39" customFormat="1" x14ac:dyDescent="0.25"/>
    <row r="82" s="41" customFormat="1" x14ac:dyDescent="0.25"/>
    <row r="83" s="41" customFormat="1" x14ac:dyDescent="0.25"/>
    <row r="84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  <row r="118" s="41" customFormat="1" x14ac:dyDescent="0.25"/>
    <row r="119" s="41" customFormat="1" x14ac:dyDescent="0.25"/>
    <row r="120" s="41" customFormat="1" x14ac:dyDescent="0.25"/>
    <row r="121" s="41" customFormat="1" x14ac:dyDescent="0.25"/>
    <row r="122" s="41" customFormat="1" x14ac:dyDescent="0.25"/>
    <row r="123" s="41" customFormat="1" x14ac:dyDescent="0.25"/>
    <row r="124" s="41" customFormat="1" x14ac:dyDescent="0.25"/>
    <row r="125" s="41" customFormat="1" x14ac:dyDescent="0.25"/>
    <row r="126" s="41" customFormat="1" x14ac:dyDescent="0.25"/>
    <row r="127" s="41" customFormat="1" x14ac:dyDescent="0.25"/>
    <row r="128" s="41" customFormat="1" x14ac:dyDescent="0.25"/>
    <row r="129" s="41" customFormat="1" x14ac:dyDescent="0.25"/>
    <row r="130" s="41" customFormat="1" x14ac:dyDescent="0.25"/>
    <row r="131" s="41" customFormat="1" x14ac:dyDescent="0.25"/>
    <row r="132" s="41" customFormat="1" x14ac:dyDescent="0.25"/>
    <row r="133" s="41" customFormat="1" x14ac:dyDescent="0.25"/>
    <row r="134" s="41" customFormat="1" x14ac:dyDescent="0.25"/>
    <row r="135" s="41" customFormat="1" x14ac:dyDescent="0.25"/>
    <row r="136" s="41" customFormat="1" x14ac:dyDescent="0.25"/>
    <row r="137" s="41" customFormat="1" x14ac:dyDescent="0.25"/>
    <row r="138" s="41" customFormat="1" x14ac:dyDescent="0.25"/>
    <row r="139" s="41" customFormat="1" x14ac:dyDescent="0.25"/>
    <row r="140" s="41" customFormat="1" x14ac:dyDescent="0.25"/>
    <row r="141" s="41" customFormat="1" x14ac:dyDescent="0.25"/>
    <row r="142" s="41" customFormat="1" x14ac:dyDescent="0.25"/>
    <row r="143" s="41" customFormat="1" x14ac:dyDescent="0.25"/>
    <row r="144" s="41" customFormat="1" x14ac:dyDescent="0.25"/>
    <row r="145" s="41" customFormat="1" x14ac:dyDescent="0.25"/>
    <row r="146" s="41" customFormat="1" x14ac:dyDescent="0.25"/>
    <row r="147" s="41" customFormat="1" x14ac:dyDescent="0.25"/>
    <row r="148" s="41" customFormat="1" x14ac:dyDescent="0.25"/>
    <row r="149" s="41" customFormat="1" x14ac:dyDescent="0.25"/>
    <row r="150" s="41" customFormat="1" x14ac:dyDescent="0.25"/>
    <row r="151" s="41" customFormat="1" x14ac:dyDescent="0.25"/>
    <row r="152" s="41" customFormat="1" x14ac:dyDescent="0.25"/>
    <row r="153" s="41" customFormat="1" x14ac:dyDescent="0.25"/>
    <row r="154" s="41" customFormat="1" x14ac:dyDescent="0.25"/>
    <row r="155" s="41" customFormat="1" x14ac:dyDescent="0.25"/>
    <row r="156" s="41" customFormat="1" x14ac:dyDescent="0.25"/>
    <row r="157" s="41" customFormat="1" x14ac:dyDescent="0.25"/>
    <row r="158" s="41" customFormat="1" x14ac:dyDescent="0.25"/>
    <row r="159" s="41" customFormat="1" x14ac:dyDescent="0.25"/>
    <row r="160" s="41" customFormat="1" x14ac:dyDescent="0.25"/>
    <row r="161" s="41" customFormat="1" x14ac:dyDescent="0.25"/>
    <row r="162" s="41" customFormat="1" x14ac:dyDescent="0.25"/>
    <row r="163" s="41" customFormat="1" x14ac:dyDescent="0.25"/>
    <row r="164" s="41" customFormat="1" x14ac:dyDescent="0.25"/>
    <row r="165" s="41" customFormat="1" x14ac:dyDescent="0.25"/>
    <row r="166" s="41" customFormat="1" x14ac:dyDescent="0.25"/>
    <row r="167" s="41" customFormat="1" x14ac:dyDescent="0.25"/>
    <row r="168" s="41" customFormat="1" x14ac:dyDescent="0.25"/>
    <row r="169" s="41" customFormat="1" x14ac:dyDescent="0.25"/>
    <row r="170" s="41" customFormat="1" x14ac:dyDescent="0.25"/>
    <row r="171" s="41" customFormat="1" x14ac:dyDescent="0.25"/>
    <row r="172" s="41" customFormat="1" x14ac:dyDescent="0.25"/>
    <row r="173" s="41" customFormat="1" x14ac:dyDescent="0.25"/>
    <row r="174" s="41" customFormat="1" x14ac:dyDescent="0.25"/>
    <row r="175" s="41" customFormat="1" x14ac:dyDescent="0.25"/>
    <row r="176" s="41" customFormat="1" x14ac:dyDescent="0.25"/>
    <row r="177" s="41" customFormat="1" x14ac:dyDescent="0.25"/>
    <row r="178" s="41" customFormat="1" x14ac:dyDescent="0.25"/>
    <row r="179" s="41" customFormat="1" x14ac:dyDescent="0.25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2025-01-23T15:34:49Z</cp:lastPrinted>
  <dcterms:created xsi:type="dcterms:W3CDTF">2019-12-03T19:09:42Z</dcterms:created>
  <dcterms:modified xsi:type="dcterms:W3CDTF">2025-01-23T17:44:12Z</dcterms:modified>
</cp:coreProperties>
</file>